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精装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<sst xmlns="http://schemas.openxmlformats.org/spreadsheetml/2006/main" count="59" uniqueCount="51">
  <si>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重庆康悦产业园项目（高新区K06单元02街区Ad02-3-1/06地块）室内精装修设计范围及限价清单
（不包含中端酒店）</t>
  </si>
  <si>
    <t>楼栋</t>
  </si>
  <si>
    <t>内容</t>
  </si>
  <si>
    <t>面积（㎡)</t>
  </si>
  <si>
    <t>套数</t>
  </si>
  <si>
    <t>单价限价（元）</t>
  </si>
  <si>
    <t>合价限价（元）</t>
  </si>
  <si>
    <t>备注</t>
  </si>
  <si>
    <t>酒店
+
公寓</t>
  </si>
  <si>
    <t>1#</t>
  </si>
  <si>
    <t>-1F（车库大堂）</t>
  </si>
  <si>
    <t>-1F（车库光厅）</t>
  </si>
  <si>
    <t>1F公寓电梯厅</t>
  </si>
  <si>
    <t>2F公寓入户大堂</t>
  </si>
  <si>
    <t>4-9F（大户型公寓标准层电梯厅过道）</t>
  </si>
  <si>
    <r>
      <rPr>
        <sz val="20"/>
        <color theme="1"/>
        <rFont val="宋体"/>
        <charset val="134"/>
        <scheme val="minor"/>
      </rPr>
      <t>4-9</t>
    </r>
    <r>
      <rPr>
        <sz val="20"/>
        <color theme="1"/>
        <rFont val="宋体"/>
        <charset val="134"/>
        <scheme val="minor"/>
      </rPr>
      <t>F（大户型公寓）</t>
    </r>
  </si>
  <si>
    <t>6层总面积4236，户型面积27/35/54/70及相应变异户型</t>
  </si>
  <si>
    <t xml:space="preserve">
公寓</t>
  </si>
  <si>
    <t>2#</t>
  </si>
  <si>
    <t>-2F（车库大堂）</t>
  </si>
  <si>
    <t>-2F（车库光厅）</t>
  </si>
  <si>
    <t>1F（公寓入户大堂）</t>
  </si>
  <si>
    <t>1F（档案室）</t>
  </si>
  <si>
    <t>参考设备用房</t>
  </si>
  <si>
    <t>3-14F（小户型公寓电梯厅过道）</t>
  </si>
  <si>
    <t>3-14F（小户型公寓）</t>
  </si>
  <si>
    <t>12层总面积7284，户型面积24/25及相应变异户型</t>
  </si>
  <si>
    <t>3#</t>
  </si>
  <si>
    <t>1F（酒店大堂）</t>
  </si>
  <si>
    <t>1F（公寓门厅及电梯厅）</t>
  </si>
  <si>
    <t>3-6F（小户型公寓电梯厅过道）</t>
  </si>
  <si>
    <t>3-6F（小户型公寓）</t>
  </si>
  <si>
    <t>4层总面积2428,户型面积24/25及相应变异户型</t>
  </si>
  <si>
    <t>7-14F（经济型酒店标准层电梯同过道）</t>
  </si>
  <si>
    <t>7-14F（经济型酒店客房）</t>
  </si>
  <si>
    <t>8层总面积4856,户型面积24/25及相应变异户型</t>
  </si>
  <si>
    <t>商业</t>
  </si>
  <si>
    <t>地下一层（大堂及光厅）</t>
  </si>
  <si>
    <t>一层</t>
  </si>
  <si>
    <t>二层</t>
  </si>
  <si>
    <r>
      <rPr>
        <sz val="20"/>
        <color theme="1"/>
        <rFont val="宋体"/>
        <charset val="134"/>
        <scheme val="minor"/>
      </rPr>
      <t>卫生间6</t>
    </r>
    <r>
      <rPr>
        <sz val="20"/>
        <color theme="1"/>
        <rFont val="宋体"/>
        <charset val="134"/>
        <scheme val="minor"/>
      </rPr>
      <t>8</t>
    </r>
    <r>
      <rPr>
        <sz val="20"/>
        <color theme="1"/>
        <rFont val="宋体"/>
        <charset val="134"/>
        <scheme val="minor"/>
      </rPr>
      <t>㎡</t>
    </r>
  </si>
  <si>
    <t>地下室坡道</t>
  </si>
  <si>
    <t>电梯</t>
  </si>
  <si>
    <t>公寓电梯</t>
  </si>
  <si>
    <r>
      <rPr>
        <sz val="20"/>
        <color theme="1"/>
        <rFont val="宋体"/>
        <charset val="134"/>
        <scheme val="minor"/>
      </rPr>
      <t>大户型公寓4台，小户型公寓</t>
    </r>
    <r>
      <rPr>
        <sz val="20"/>
        <color theme="1"/>
        <rFont val="宋体"/>
        <charset val="134"/>
        <scheme val="minor"/>
      </rPr>
      <t>6台</t>
    </r>
  </si>
  <si>
    <t>经济酒店电梯</t>
  </si>
  <si>
    <t>商业电梯</t>
  </si>
  <si>
    <t>四台客梯，一台货梯</t>
  </si>
  <si>
    <t>消控室</t>
  </si>
  <si>
    <t>合计</t>
  </si>
  <si>
    <t>备注：面积以地面的水平投影面积（以墙中线为界）为准。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</si>
</sst>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30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20"/>
      <color theme="9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30"/>
      <color theme="9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M43"/>
  <sheetViews>
    <sheetView tabSelected="1" zoomScale="40" zoomScaleNormal="40" workbookViewId="0">
      <selection activeCell="L1" sqref="L$1:L$1048576"/>
    </sheetView>
  </sheetViews>
  <sheetFormatPr defaultColWidth="9" defaultRowHeight="25.8"/>
  <cols>
    <col min="4" max="4" width="18.75" customWidth="1"/>
    <col min="5" max="5" width="27.8796296296296" customWidth="1"/>
    <col min="6" max="6" width="10.5" customWidth="1"/>
    <col min="7" max="7" width="10.1296296296296" customWidth="1"/>
    <col min="8" max="8" width="59" style="1" customWidth="1"/>
    <col min="9" max="10" width="28.1296296296296" customWidth="1"/>
    <col min="11" max="11" width="39.7222222222222" style="1" customWidth="1"/>
    <col min="12" max="12" width="34.7222222222222" style="1" customWidth="1"/>
    <col min="13" max="13" width="64.25" style="2" customWidth="1"/>
  </cols>
  <sheetData>
    <row r="5" ht="72" customHeight="1" spans="6:13">
      <c r="F5" s="3" t="s">
        <v>0</v>
      </c>
      <c r="G5" s="3"/>
      <c r="H5" s="3"/>
      <c r="I5" s="3"/>
      <c r="J5" s="3"/>
      <c r="K5" s="3"/>
      <c r="L5" s="3"/>
      <c r="M5" s="3"/>
    </row>
    <row r="6" ht="58" customHeight="1" spans="6:13">
      <c r="F6" s="4" t="s">
        <v>1</v>
      </c>
      <c r="G6" s="4"/>
      <c r="H6" s="4" t="s">
        <v>2</v>
      </c>
      <c r="I6" s="4" t="s">
        <v>3</v>
      </c>
      <c r="J6" s="4" t="s">
        <v>4</v>
      </c>
      <c r="K6" s="4" t="s">
        <v>5</v>
      </c>
      <c r="L6" s="4" t="s">
        <v>6</v>
      </c>
      <c r="M6" s="5" t="s">
        <v>7</v>
      </c>
    </row>
    <row r="7" ht="58" customHeight="1" spans="6:13">
      <c r="F7" s="6" t="s">
        <v>8</v>
      </c>
      <c r="G7" s="7" t="s">
        <v>9</v>
      </c>
      <c r="H7" s="22" t="s">
        <v>10</v>
      </c>
      <c r="I7" s="9">
        <v>63</v>
      </c>
      <c r="J7" s="9"/>
      <c r="K7" s="9">
        <v>280</v>
      </c>
      <c r="L7" s="9">
        <f>K7*I7</f>
        <v>17640</v>
      </c>
      <c r="M7" s="9"/>
    </row>
    <row r="8" ht="58" customHeight="1" spans="6:13">
      <c r="F8" s="6"/>
      <c r="G8" s="7"/>
      <c r="H8" s="22" t="s">
        <v>11</v>
      </c>
      <c r="I8" s="9">
        <v>27</v>
      </c>
      <c r="J8" s="9"/>
      <c r="K8" s="9">
        <v>200</v>
      </c>
      <c r="L8" s="9">
        <f t="shared" ref="L8:L39" si="0">K8*I8</f>
        <v>5400</v>
      </c>
      <c r="M8" s="9"/>
    </row>
    <row r="9" ht="58" customHeight="1" spans="6:13">
      <c r="F9" s="6"/>
      <c r="G9" s="7"/>
      <c r="H9" s="9" t="s">
        <v>12</v>
      </c>
      <c r="I9" s="9">
        <v>29</v>
      </c>
      <c r="J9" s="9"/>
      <c r="K9" s="9">
        <v>280</v>
      </c>
      <c r="L9" s="9">
        <f t="shared" si="0"/>
        <v>8120</v>
      </c>
      <c r="M9" s="9"/>
    </row>
    <row r="10" ht="58" customHeight="1" spans="6:13">
      <c r="F10" s="6"/>
      <c r="G10" s="7"/>
      <c r="H10" s="8" t="s">
        <v>13</v>
      </c>
      <c r="I10" s="9">
        <v>84</v>
      </c>
      <c r="J10" s="9"/>
      <c r="K10" s="9">
        <v>300</v>
      </c>
      <c r="L10" s="9">
        <f t="shared" si="0"/>
        <v>25200</v>
      </c>
      <c r="M10" s="9"/>
    </row>
    <row r="11" ht="58" customHeight="1" spans="6:13">
      <c r="F11" s="6"/>
      <c r="G11" s="7"/>
      <c r="H11" s="9" t="s">
        <v>14</v>
      </c>
      <c r="I11" s="9">
        <v>155</v>
      </c>
      <c r="J11" s="9"/>
      <c r="K11" s="9">
        <v>280</v>
      </c>
      <c r="L11" s="9">
        <f t="shared" si="0"/>
        <v>43400</v>
      </c>
      <c r="M11" s="9"/>
    </row>
    <row r="12" ht="58" customHeight="1" spans="6:13">
      <c r="F12" s="6"/>
      <c r="G12" s="7"/>
      <c r="H12" s="9" t="s">
        <v>15</v>
      </c>
      <c r="I12" s="9">
        <f>(27+35+54+70)*2</f>
        <v>372</v>
      </c>
      <c r="J12" s="9"/>
      <c r="K12" s="9">
        <v>700</v>
      </c>
      <c r="L12" s="9">
        <f t="shared" si="0"/>
        <v>260400</v>
      </c>
      <c r="M12" s="10" t="s">
        <v>16</v>
      </c>
    </row>
    <row r="13" ht="58" customHeight="1" spans="6:13">
      <c r="F13" s="6" t="s">
        <v>17</v>
      </c>
      <c r="G13" s="7" t="s">
        <v>18</v>
      </c>
      <c r="H13" s="22" t="s">
        <v>19</v>
      </c>
      <c r="I13" s="9">
        <v>56</v>
      </c>
      <c r="J13" s="9"/>
      <c r="K13" s="9">
        <v>280</v>
      </c>
      <c r="L13" s="9">
        <f t="shared" si="0"/>
        <v>15680</v>
      </c>
      <c r="M13" s="9"/>
    </row>
    <row r="14" ht="58" customHeight="1" spans="6:13">
      <c r="F14" s="6"/>
      <c r="G14" s="7"/>
      <c r="H14" s="22" t="s">
        <v>20</v>
      </c>
      <c r="I14" s="9">
        <v>24</v>
      </c>
      <c r="J14" s="9"/>
      <c r="K14" s="9">
        <v>200</v>
      </c>
      <c r="L14" s="9">
        <f t="shared" si="0"/>
        <v>4800</v>
      </c>
      <c r="M14" s="9"/>
    </row>
    <row r="15" ht="58" customHeight="1" spans="6:13">
      <c r="F15" s="6"/>
      <c r="G15" s="7"/>
      <c r="H15" s="22" t="s">
        <v>10</v>
      </c>
      <c r="I15" s="9">
        <v>56</v>
      </c>
      <c r="J15" s="9"/>
      <c r="K15" s="9">
        <v>280</v>
      </c>
      <c r="L15" s="9">
        <f t="shared" si="0"/>
        <v>15680</v>
      </c>
      <c r="M15" s="9"/>
    </row>
    <row r="16" ht="58" customHeight="1" spans="6:13">
      <c r="F16" s="6"/>
      <c r="G16" s="7"/>
      <c r="H16" s="22" t="s">
        <v>11</v>
      </c>
      <c r="I16" s="9">
        <v>24</v>
      </c>
      <c r="J16" s="9"/>
      <c r="K16" s="9">
        <v>200</v>
      </c>
      <c r="L16" s="9">
        <f t="shared" si="0"/>
        <v>4800</v>
      </c>
      <c r="M16" s="9"/>
    </row>
    <row r="17" ht="58" customHeight="1" spans="4:13">
      <c r="F17" s="6"/>
      <c r="G17" s="7"/>
      <c r="H17" s="9" t="s">
        <v>21</v>
      </c>
      <c r="I17" s="9">
        <f>83+88</f>
        <v>171</v>
      </c>
      <c r="J17" s="9"/>
      <c r="K17" s="9">
        <v>300</v>
      </c>
      <c r="L17" s="9">
        <f t="shared" si="0"/>
        <v>51300</v>
      </c>
      <c r="M17" s="9"/>
    </row>
    <row r="18" ht="58" customHeight="1" spans="4:13">
      <c r="F18" s="6"/>
      <c r="G18" s="7"/>
      <c r="H18" s="9" t="s">
        <v>22</v>
      </c>
      <c r="I18" s="9">
        <v>480</v>
      </c>
      <c r="J18" s="9"/>
      <c r="K18" s="9">
        <v>60</v>
      </c>
      <c r="L18" s="9">
        <f t="shared" si="0"/>
        <v>28800</v>
      </c>
      <c r="M18" s="11" t="s">
        <v>23</v>
      </c>
    </row>
    <row r="19" ht="58" customHeight="1" spans="4:13">
      <c r="F19" s="6"/>
      <c r="G19" s="7"/>
      <c r="H19" s="12" t="s">
        <v>24</v>
      </c>
      <c r="I19" s="9">
        <v>152</v>
      </c>
      <c r="J19" s="9"/>
      <c r="K19" s="9">
        <v>280</v>
      </c>
      <c r="L19" s="9">
        <f t="shared" si="0"/>
        <v>42560</v>
      </c>
      <c r="M19" s="11"/>
    </row>
    <row r="20" ht="58" customHeight="1" spans="4:13">
      <c r="F20" s="6"/>
      <c r="G20" s="7"/>
      <c r="H20" s="9" t="s">
        <v>25</v>
      </c>
      <c r="I20" s="9">
        <f>(24+25)*2</f>
        <v>98</v>
      </c>
      <c r="J20" s="9"/>
      <c r="K20" s="9">
        <v>700</v>
      </c>
      <c r="L20" s="9">
        <f t="shared" si="0"/>
        <v>68600</v>
      </c>
      <c r="M20" s="10" t="s">
        <v>26</v>
      </c>
    </row>
    <row r="21" ht="58" customHeight="1" spans="4:13">
      <c r="F21" s="6" t="s">
        <v>8</v>
      </c>
      <c r="G21" s="7" t="s">
        <v>27</v>
      </c>
      <c r="H21" s="22" t="s">
        <v>19</v>
      </c>
      <c r="I21" s="9">
        <v>65</v>
      </c>
      <c r="J21" s="9"/>
      <c r="K21" s="9">
        <v>280</v>
      </c>
      <c r="L21" s="9">
        <f t="shared" si="0"/>
        <v>18200</v>
      </c>
      <c r="M21" s="9"/>
    </row>
    <row r="22" ht="58" customHeight="1" spans="4:13">
      <c r="F22" s="6"/>
      <c r="G22" s="7"/>
      <c r="H22" s="22" t="s">
        <v>20</v>
      </c>
      <c r="I22" s="9">
        <v>19</v>
      </c>
      <c r="J22" s="9"/>
      <c r="K22" s="9">
        <v>200</v>
      </c>
      <c r="L22" s="9">
        <f t="shared" si="0"/>
        <v>3800</v>
      </c>
      <c r="M22" s="9"/>
    </row>
    <row r="23" ht="58" customHeight="1" spans="4:13">
      <c r="F23" s="6"/>
      <c r="G23" s="7"/>
      <c r="H23" s="22" t="s">
        <v>10</v>
      </c>
      <c r="I23" s="9">
        <v>65</v>
      </c>
      <c r="J23" s="9"/>
      <c r="K23" s="9">
        <v>280</v>
      </c>
      <c r="L23" s="9">
        <f t="shared" si="0"/>
        <v>18200</v>
      </c>
      <c r="M23" s="9"/>
    </row>
    <row r="24" ht="58" customHeight="1" spans="4:13">
      <c r="F24" s="6"/>
      <c r="G24" s="7"/>
      <c r="H24" s="22" t="s">
        <v>11</v>
      </c>
      <c r="I24" s="9">
        <v>19</v>
      </c>
      <c r="J24" s="9"/>
      <c r="K24" s="9">
        <v>200</v>
      </c>
      <c r="L24" s="9">
        <f t="shared" si="0"/>
        <v>3800</v>
      </c>
      <c r="M24" s="13"/>
    </row>
    <row r="25" ht="58" customHeight="1" spans="4:13">
      <c r="F25" s="6"/>
      <c r="G25" s="7"/>
      <c r="H25" s="9" t="s">
        <v>28</v>
      </c>
      <c r="I25" s="9">
        <v>145</v>
      </c>
      <c r="J25" s="9"/>
      <c r="K25" s="9">
        <v>300</v>
      </c>
      <c r="L25" s="9">
        <f t="shared" si="0"/>
        <v>43500</v>
      </c>
      <c r="M25" s="11"/>
    </row>
    <row r="26" ht="58" customHeight="1" spans="4:13">
      <c r="F26" s="6"/>
      <c r="G26" s="7"/>
      <c r="H26" s="9" t="s">
        <v>29</v>
      </c>
      <c r="I26" s="9">
        <v>88</v>
      </c>
      <c r="J26" s="9"/>
      <c r="K26" s="9">
        <v>280</v>
      </c>
      <c r="L26" s="9">
        <f t="shared" si="0"/>
        <v>24640</v>
      </c>
      <c r="M26" s="11"/>
    </row>
    <row r="27" ht="58" customHeight="1" spans="4:13">
      <c r="F27" s="6"/>
      <c r="G27" s="7"/>
      <c r="H27" s="9" t="s">
        <v>30</v>
      </c>
      <c r="I27" s="9">
        <v>152</v>
      </c>
      <c r="J27" s="9"/>
      <c r="K27" s="9">
        <v>280</v>
      </c>
      <c r="L27" s="9">
        <f t="shared" si="0"/>
        <v>42560</v>
      </c>
      <c r="M27" s="11"/>
    </row>
    <row r="28" ht="58" customHeight="1" spans="4:13">
      <c r="D28" s="14"/>
      <c r="F28" s="6"/>
      <c r="G28" s="7"/>
      <c r="H28" s="9" t="s">
        <v>31</v>
      </c>
      <c r="I28" s="9">
        <f>(24+25)*2</f>
        <v>98</v>
      </c>
      <c r="J28" s="9"/>
      <c r="K28" s="9">
        <v>700</v>
      </c>
      <c r="L28" s="9">
        <f t="shared" si="0"/>
        <v>68600</v>
      </c>
      <c r="M28" s="10" t="s">
        <v>32</v>
      </c>
    </row>
    <row r="29" ht="58" customHeight="1" spans="4:13">
      <c r="F29" s="6"/>
      <c r="G29" s="7"/>
      <c r="H29" s="12" t="s">
        <v>33</v>
      </c>
      <c r="I29" s="9">
        <v>152</v>
      </c>
      <c r="J29" s="9"/>
      <c r="K29" s="9">
        <v>280</v>
      </c>
      <c r="L29" s="9">
        <f t="shared" si="0"/>
        <v>42560</v>
      </c>
      <c r="M29" s="10"/>
    </row>
    <row r="30" ht="58" customHeight="1" spans="4:13">
      <c r="F30" s="6"/>
      <c r="G30" s="7"/>
      <c r="H30" s="9" t="s">
        <v>34</v>
      </c>
      <c r="I30" s="9">
        <f>(24+25)*2</f>
        <v>98</v>
      </c>
      <c r="J30" s="9"/>
      <c r="K30" s="9">
        <v>700</v>
      </c>
      <c r="L30" s="9">
        <f t="shared" si="0"/>
        <v>68600</v>
      </c>
      <c r="M30" s="10" t="s">
        <v>35</v>
      </c>
    </row>
    <row r="31" ht="58" customHeight="1" spans="4:13">
      <c r="F31" s="6" t="s">
        <v>36</v>
      </c>
      <c r="G31" s="7"/>
      <c r="H31" s="9" t="s">
        <v>37</v>
      </c>
      <c r="I31" s="9">
        <v>48</v>
      </c>
      <c r="J31" s="9"/>
      <c r="K31" s="9">
        <v>280</v>
      </c>
      <c r="L31" s="9">
        <f t="shared" si="0"/>
        <v>13440</v>
      </c>
      <c r="M31" s="11"/>
    </row>
    <row r="32" ht="58" customHeight="1" spans="4:13">
      <c r="F32" s="6"/>
      <c r="G32" s="7"/>
      <c r="H32" s="12" t="s">
        <v>38</v>
      </c>
      <c r="I32" s="9">
        <v>22</v>
      </c>
      <c r="J32" s="9"/>
      <c r="K32" s="9">
        <v>80</v>
      </c>
      <c r="L32" s="9">
        <f t="shared" si="0"/>
        <v>1760</v>
      </c>
      <c r="M32" s="11"/>
    </row>
    <row r="33" ht="58" customHeight="1" spans="6:13">
      <c r="F33" s="6"/>
      <c r="G33" s="7"/>
      <c r="H33" s="12" t="s">
        <v>39</v>
      </c>
      <c r="I33" s="9">
        <v>68</v>
      </c>
      <c r="J33" s="9"/>
      <c r="K33" s="9">
        <v>80</v>
      </c>
      <c r="L33" s="9">
        <f t="shared" si="0"/>
        <v>5440</v>
      </c>
      <c r="M33" s="11" t="s">
        <v>40</v>
      </c>
    </row>
    <row r="34" ht="58" customHeight="1" spans="6:13">
      <c r="F34" s="15" t="s">
        <v>41</v>
      </c>
      <c r="G34" s="16"/>
      <c r="H34" s="12"/>
      <c r="I34" s="9">
        <v>272</v>
      </c>
      <c r="J34" s="9"/>
      <c r="K34" s="9">
        <v>100</v>
      </c>
      <c r="L34" s="9">
        <f t="shared" si="0"/>
        <v>27200</v>
      </c>
      <c r="M34" s="11"/>
    </row>
    <row r="35" ht="58" customHeight="1" spans="6:13">
      <c r="F35" s="6" t="s">
        <v>42</v>
      </c>
      <c r="G35" s="6"/>
      <c r="H35" s="12" t="s">
        <v>43</v>
      </c>
      <c r="I35" s="9">
        <v>3.3</v>
      </c>
      <c r="J35" s="9">
        <v>20</v>
      </c>
      <c r="K35" s="9">
        <v>580</v>
      </c>
      <c r="L35" s="9">
        <f t="shared" si="0"/>
        <v>1914</v>
      </c>
      <c r="M35" s="11" t="s">
        <v>44</v>
      </c>
    </row>
    <row r="36" ht="58" customHeight="1" spans="6:13">
      <c r="F36" s="6"/>
      <c r="G36" s="6"/>
      <c r="H36" s="12" t="s">
        <v>45</v>
      </c>
      <c r="I36" s="9">
        <v>3.3</v>
      </c>
      <c r="J36" s="9">
        <v>2</v>
      </c>
      <c r="K36" s="9">
        <v>580</v>
      </c>
      <c r="L36" s="9">
        <f t="shared" si="0"/>
        <v>1914</v>
      </c>
      <c r="M36" s="11"/>
    </row>
    <row r="37" ht="58" customHeight="1" spans="6:13">
      <c r="F37" s="6"/>
      <c r="G37" s="6"/>
      <c r="H37" s="12" t="s">
        <v>46</v>
      </c>
      <c r="I37" s="9">
        <v>3.3</v>
      </c>
      <c r="J37" s="9">
        <v>5</v>
      </c>
      <c r="K37" s="9">
        <v>580</v>
      </c>
      <c r="L37" s="9">
        <f t="shared" si="0"/>
        <v>1914</v>
      </c>
      <c r="M37" s="11" t="s">
        <v>47</v>
      </c>
    </row>
    <row r="38" ht="58" customHeight="1" spans="6:13">
      <c r="F38" s="15" t="s">
        <v>48</v>
      </c>
      <c r="G38" s="16"/>
      <c r="H38" s="12"/>
      <c r="I38" s="9">
        <v>114</v>
      </c>
      <c r="J38" s="9"/>
      <c r="K38" s="9">
        <v>60</v>
      </c>
      <c r="L38" s="9">
        <f t="shared" si="0"/>
        <v>6840</v>
      </c>
      <c r="M38" s="11" t="s">
        <v>23</v>
      </c>
    </row>
    <row r="39" ht="58" customHeight="1" spans="6:13">
      <c r="F39" s="6" t="s">
        <v>49</v>
      </c>
      <c r="G39" s="6"/>
      <c r="H39" s="17"/>
      <c r="I39" s="9">
        <f>SUM(I7:I38)</f>
        <v>3225.9</v>
      </c>
      <c r="J39" s="9"/>
      <c r="K39" s="9"/>
      <c r="L39" s="9">
        <f>SUM(L7:L38)</f>
        <v>987262</v>
      </c>
      <c r="M39" s="18"/>
    </row>
    <row r="40" ht="58" customHeight="1" spans="6:13">
      <c r="F40" s="15" t="s">
        <v>50</v>
      </c>
      <c r="G40" s="19"/>
      <c r="H40" s="19"/>
      <c r="I40" s="19"/>
      <c r="J40" s="19"/>
      <c r="K40" s="19"/>
      <c r="L40" s="19"/>
      <c r="M40" s="16"/>
    </row>
    <row r="41" ht="38.4" spans="6:13">
      <c r="K41" s="20"/>
      <c r="L41" s="21"/>
      <c r="M41" s="21"/>
    </row>
    <row r="42" ht="50.1" customHeight="1" spans="6:13">
      <c r="L42" s="21"/>
      <c r="M42" s="21"/>
    </row>
    <row r="43" ht="48" customHeight="1"/>
  </sheetData>
  <mergeCells count="14">
    <mergeCell ref="F5:M5"/>
    <mergeCell ref="F6:G6"/>
    <mergeCell ref="F34:G34"/>
    <mergeCell ref="F38:G38"/>
    <mergeCell ref="F39:G39"/>
    <mergeCell ref="F40:M40"/>
    <mergeCell ref="F7:F12"/>
    <mergeCell ref="F13:F20"/>
    <mergeCell ref="F21:F30"/>
    <mergeCell ref="F31:F33"/>
    <mergeCell ref="G7:G12"/>
    <mergeCell ref="G13:G20"/>
    <mergeCell ref="G21:G30"/>
    <mergeCell ref="F35:G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精装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全心全意</cp:lastModifiedBy>
  <dcterms:created xsi:type="dcterms:W3CDTF">2023-05-12T11:15:00Z</dcterms:created>
  <dcterms:modified xsi:type="dcterms:W3CDTF">2026-06-03T09:03:53Z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A3C2F17FE5D0476F8D8DF3C268671B06_13</vt:lpwstr>
  </property>
  <property fmtid="{D5CDD505-2E9C-101B-9397-08002B2CF9AE}" pid="4" name="CalculationRule">
    <vt:i4>0</vt:i4>
  </property>
</Properties>
</file>